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632" tabRatio="743" activeTab="4"/>
  </bookViews>
  <sheets>
    <sheet name="основной" sheetId="1" r:id="rId1"/>
    <sheet name="юниоры" sheetId="2" r:id="rId2"/>
    <sheet name="юноши" sheetId="3" r:id="rId3"/>
    <sheet name="7-ми летние" sheetId="4" r:id="rId4"/>
    <sheet name="6-ти летние" sheetId="6" r:id="rId5"/>
    <sheet name="5-ти летние" sheetId="5" r:id="rId6"/>
  </sheets>
  <definedNames>
    <definedName name="_xlnm.Print_Area" localSheetId="4">'6-ти летние'!$A$1:$L$7</definedName>
    <definedName name="_xlnm.Print_Area" localSheetId="3">'7-ми летние'!$A$1:$H$7</definedName>
    <definedName name="_xlnm.Print_Area" localSheetId="0">основной!$A$1:$I$17</definedName>
    <definedName name="_xlnm.Print_Area" localSheetId="1">юниоры!$A$1:$J$15</definedName>
    <definedName name="_xlnm.Print_Area" localSheetId="2">юноши!$A$1:$J$25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6" l="1"/>
  <c r="G4" i="6"/>
  <c r="G5" i="4"/>
  <c r="G4" i="4"/>
  <c r="F19" i="3"/>
  <c r="F14" i="3"/>
  <c r="F18" i="3"/>
  <c r="F8" i="3"/>
  <c r="F13" i="3"/>
  <c r="F17" i="3"/>
  <c r="F12" i="3"/>
  <c r="F11" i="3"/>
  <c r="F7" i="3"/>
  <c r="F9" i="3"/>
  <c r="F16" i="3"/>
  <c r="F4" i="3"/>
  <c r="F6" i="3"/>
  <c r="F15" i="3"/>
  <c r="F10" i="3"/>
  <c r="F5" i="3"/>
  <c r="G10" i="2"/>
  <c r="G11" i="2"/>
  <c r="G12" i="2"/>
  <c r="G5" i="2"/>
  <c r="G8" i="2"/>
  <c r="G6" i="2"/>
  <c r="G7" i="2"/>
  <c r="G9" i="2"/>
  <c r="G4" i="2"/>
  <c r="G6" i="1"/>
  <c r="G12" i="1"/>
  <c r="G10" i="1"/>
  <c r="G8" i="1"/>
  <c r="G14" i="1"/>
  <c r="G11" i="1"/>
  <c r="G5" i="1"/>
  <c r="G9" i="1"/>
  <c r="G13" i="1"/>
  <c r="G7" i="1"/>
  <c r="G4" i="1"/>
  <c r="A8" i="3" l="1"/>
  <c r="G6" i="5"/>
  <c r="G5" i="5"/>
  <c r="G4" i="5"/>
  <c r="G7" i="5"/>
  <c r="G8" i="5" l="1"/>
  <c r="A10" i="1" l="1"/>
  <c r="A12" i="1"/>
  <c r="A5" i="1"/>
  <c r="A6" i="1"/>
  <c r="A12" i="2" l="1"/>
  <c r="A7" i="2"/>
  <c r="A8" i="2"/>
  <c r="A10" i="2"/>
  <c r="A6" i="2"/>
  <c r="A5" i="2"/>
  <c r="A11" i="2"/>
  <c r="A17" i="3"/>
  <c r="A9" i="2"/>
  <c r="A19" i="3"/>
  <c r="A18" i="3"/>
  <c r="A5" i="4"/>
  <c r="A11" i="3" l="1"/>
  <c r="A4" i="3"/>
  <c r="A7" i="3"/>
  <c r="A13" i="3"/>
  <c r="A6" i="3"/>
  <c r="A14" i="3"/>
  <c r="A12" i="3"/>
  <c r="A9" i="3"/>
  <c r="A4" i="4" l="1"/>
  <c r="A4" i="2" l="1"/>
  <c r="A5" i="6" l="1"/>
  <c r="A16" i="3"/>
  <c r="A5" i="3"/>
  <c r="A15" i="3"/>
  <c r="A10" i="3"/>
  <c r="A13" i="1" l="1"/>
  <c r="A4" i="1" l="1"/>
  <c r="A14" i="1"/>
  <c r="A8" i="1"/>
  <c r="A9" i="1"/>
  <c r="A7" i="1"/>
  <c r="A11" i="1"/>
  <c r="A4" i="6" l="1"/>
  <c r="A8" i="5" l="1"/>
  <c r="A6" i="5"/>
  <c r="A10" i="5" l="1"/>
  <c r="A5" i="5"/>
  <c r="A11" i="5"/>
  <c r="A12" i="5"/>
  <c r="A4" i="5"/>
  <c r="A7" i="5"/>
  <c r="A9" i="5"/>
  <c r="A13" i="5"/>
</calcChain>
</file>

<file path=xl/sharedStrings.xml><?xml version="1.0" encoding="utf-8"?>
<sst xmlns="http://schemas.openxmlformats.org/spreadsheetml/2006/main" count="240" uniqueCount="88">
  <si>
    <t>место</t>
  </si>
  <si>
    <t>Всадник</t>
  </si>
  <si>
    <t>Лошадь</t>
  </si>
  <si>
    <t>БАЛЛЫ</t>
  </si>
  <si>
    <t>Фамилия, имя</t>
  </si>
  <si>
    <t>г.р.</t>
  </si>
  <si>
    <t>сп. раз-д</t>
  </si>
  <si>
    <t>Кличка - г.р.</t>
  </si>
  <si>
    <t>мс</t>
  </si>
  <si>
    <t>кмс</t>
  </si>
  <si>
    <t>мсмк</t>
  </si>
  <si>
    <t>КИСС МИ-16</t>
  </si>
  <si>
    <t>ГРАНД БАСТИОН-15</t>
  </si>
  <si>
    <t>БЕПИНА-17</t>
  </si>
  <si>
    <t>ТИХОНОВИЧ Анастасия</t>
  </si>
  <si>
    <t>МАХНАЧ Оксана</t>
  </si>
  <si>
    <t>КРЫНА Максим</t>
  </si>
  <si>
    <t>НИКОЛЬСКАЯ Анастасия</t>
  </si>
  <si>
    <t>Принадлежность</t>
  </si>
  <si>
    <t>РЦОП КСиК</t>
  </si>
  <si>
    <t>МинскЦОР</t>
  </si>
  <si>
    <t>ФАБЕРЖЕ-17</t>
  </si>
  <si>
    <t>ЗАКАЗУКИ-14</t>
  </si>
  <si>
    <t>КРЫНА Ксения</t>
  </si>
  <si>
    <t>БОДАЛЬ Александр</t>
  </si>
  <si>
    <t>ФОРЕСТ ГАМП-17</t>
  </si>
  <si>
    <t>СДЮШОР проф.</t>
  </si>
  <si>
    <t>БрестСДЮШОР</t>
  </si>
  <si>
    <t>ДОЛГОВА Анастасия</t>
  </si>
  <si>
    <t>ПАРЛАМЕНТ-16</t>
  </si>
  <si>
    <t>ВЕРАБЕЙ Дарья</t>
  </si>
  <si>
    <t>СДЮШОР №2 МРИК</t>
  </si>
  <si>
    <t>САЦУК Алексей</t>
  </si>
  <si>
    <t>ХЭППИ ЛАЙФ-18</t>
  </si>
  <si>
    <t>КСК "Пиаффе"</t>
  </si>
  <si>
    <t>КУЛИК Ксения</t>
  </si>
  <si>
    <t>СЕРГЕЙ Дарья</t>
  </si>
  <si>
    <t>БОРИДОР-11</t>
  </si>
  <si>
    <t>-</t>
  </si>
  <si>
    <t>ТРОЯНОВА Ксения</t>
  </si>
  <si>
    <t>АНИСКОВЕЦ Валерия</t>
  </si>
  <si>
    <t>ВЕРАБЕЙ Александра</t>
  </si>
  <si>
    <t>ГЕРАСИМОВА Мария</t>
  </si>
  <si>
    <t>ШЕСТАК Дарья</t>
  </si>
  <si>
    <t>КАЧУР Ярослав</t>
  </si>
  <si>
    <t>ПАРАХНЕВИЧ Алина</t>
  </si>
  <si>
    <t>АГАФОНОВА София</t>
  </si>
  <si>
    <t>ЧВ</t>
  </si>
  <si>
    <t>РИТАРДАНДО-09</t>
  </si>
  <si>
    <t>КОВБОЙ-16</t>
  </si>
  <si>
    <t>ГомельЦОР</t>
  </si>
  <si>
    <t>ШЕРАУХОВА Доминика</t>
  </si>
  <si>
    <t>БОНДАРЕНКО Елизавета</t>
  </si>
  <si>
    <t>МАНУЭЛЬ-16</t>
  </si>
  <si>
    <t>АРЛЕКИНО II-18</t>
  </si>
  <si>
    <t>ХРОЛ Лада</t>
  </si>
  <si>
    <t>ЭГЕЛОН-16</t>
  </si>
  <si>
    <t>СТЕПАНЕНКО Марина</t>
  </si>
  <si>
    <t>КАРФАГЕН-20</t>
  </si>
  <si>
    <t>АЛФЕРЧИК Валерия</t>
  </si>
  <si>
    <t>ЭКШН-СТАР-14</t>
  </si>
  <si>
    <t>2010</t>
  </si>
  <si>
    <t>ДИВАКОВА Ольга</t>
  </si>
  <si>
    <t>ЛИСОВСКИЙ Артем</t>
  </si>
  <si>
    <t>ЛАНЦЕЛОТТА-20</t>
  </si>
  <si>
    <t>ОСНОВНОЙ РЕЙТИНГ ПО КОНКУРУ МАРТ 2026</t>
  </si>
  <si>
    <t>ЧРБ в пом.
(Ратомка)                       04.03-07.03.26</t>
  </si>
  <si>
    <t>КСК "ПАРАДА"</t>
  </si>
  <si>
    <t>искл.</t>
  </si>
  <si>
    <t>РЕЙТИНГ ЮНИОРОВ ПО КОНКУРУ МАРТ 2026</t>
  </si>
  <si>
    <t>БОН ПАРИ-17</t>
  </si>
  <si>
    <t>ТАМАНЬ-15</t>
  </si>
  <si>
    <t>ДЮССЕЛЬДОРФ-19</t>
  </si>
  <si>
    <t>БЕЛИТА-17</t>
  </si>
  <si>
    <t>БЛЭЙД-17</t>
  </si>
  <si>
    <t>не ст.</t>
  </si>
  <si>
    <t>РЕЙТИНГ ЮНОШЕЙ ПО КОНКУРУ МАРТ 2026</t>
  </si>
  <si>
    <t>ЧРБ в пом.
(Ратомка) 
04.03-07.03.26</t>
  </si>
  <si>
    <t>ОРС (Ратомка)
04.03-07.03.26</t>
  </si>
  <si>
    <t>ГАСПЕР София</t>
  </si>
  <si>
    <t>БУСЬКО Мария</t>
  </si>
  <si>
    <t>ЛЕШКОВА Каролина</t>
  </si>
  <si>
    <t>ЗИКЕЕВА Варвара</t>
  </si>
  <si>
    <t>РЕЙТИНГ ЛОШАДЕЙ 7МИ ЛЕТ ПО КОНКУРУ МАРТ 2026</t>
  </si>
  <si>
    <t>ФОМИНОВ Александр</t>
  </si>
  <si>
    <t>БАРБАРОССА-19</t>
  </si>
  <si>
    <t>РЕЙТИНГ ЛОШАДЕЙ 6ТИ ЛЕТ ПО КОНКУРУ МАРТ 2026</t>
  </si>
  <si>
    <t>РЕЙТИНГ ЛОШАДЕЙ 5ТИ ЛЕТ ПО КОНКУРУ МАРТ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</si>
</sst>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0" xfId="0" applyBorder="1"/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0" fillId="0" borderId="3" xfId="0" applyBorder="1"/>
    <xf numFmtId="0" fontId="0" fillId="0" borderId="19" xfId="0" applyBorder="1"/>
    <xf numFmtId="0" fontId="0" fillId="0" borderId="14" xfId="0" applyFill="1" applyBorder="1"/>
    <xf numFmtId="0" fontId="0" fillId="0" borderId="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/>
    <xf numFmtId="0" fontId="0" fillId="0" borderId="23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2" xfId="0" applyBorder="1"/>
    <xf numFmtId="0" fontId="0" fillId="0" borderId="18" xfId="0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7" xfId="0" applyFill="1" applyBorder="1"/>
    <xf numFmtId="0" fontId="0" fillId="0" borderId="4" xfId="0" applyBorder="1"/>
    <xf numFmtId="0" fontId="0" fillId="0" borderId="35" xfId="0" applyBorder="1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17" xfId="0" applyFill="1" applyBorder="1" applyAlignment="1">
      <alignment horizontal="center"/>
    </xf>
    <xf numFmtId="0" fontId="0" fillId="0" borderId="15" xfId="0" applyFill="1" applyBorder="1"/>
    <xf numFmtId="0" fontId="0" fillId="0" borderId="0" xfId="0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16" xfId="0" applyBorder="1"/>
    <xf numFmtId="0" fontId="0" fillId="0" borderId="1" xfId="0" applyBorder="1"/>
    <xf numFmtId="0" fontId="0" fillId="0" borderId="5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9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0" fillId="2" borderId="1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2" borderId="16" xfId="0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8" xfId="0" applyBorder="1" applyAlignment="1">
      <alignment horizontal="right"/>
    </xf>
    <xf numFmtId="0" fontId="0" fillId="0" borderId="39" xfId="0" applyBorder="1" applyAlignment="1">
      <alignment horizontal="right"/>
    </xf>
    <xf numFmtId="0" fontId="0" fillId="0" borderId="47" xfId="0" applyBorder="1" applyAlignment="1">
      <alignment horizontal="right"/>
    </xf>
    <xf numFmtId="0" fontId="0" fillId="0" borderId="46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4" fillId="0" borderId="47" xfId="0" applyFont="1" applyBorder="1" applyAlignment="1">
      <alignment horizontal="center" vertical="center" wrapText="1"/>
    </xf>
    <xf numFmtId="0" fontId="0" fillId="0" borderId="38" xfId="0" applyFill="1" applyBorder="1" applyAlignment="1">
      <alignment horizontal="right" vertical="center"/>
    </xf>
    <xf numFmtId="0" fontId="0" fillId="0" borderId="39" xfId="0" applyBorder="1" applyAlignment="1">
      <alignment horizontal="right" vertical="center"/>
    </xf>
    <xf numFmtId="0" fontId="0" fillId="0" borderId="33" xfId="0" applyFill="1" applyBorder="1" applyAlignment="1">
      <alignment horizontal="center"/>
    </xf>
    <xf numFmtId="0" fontId="0" fillId="0" borderId="44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1" xfId="0" applyBorder="1" applyAlignment="1">
      <alignment horizontal="right" vertical="center"/>
    </xf>
    <xf numFmtId="0" fontId="0" fillId="0" borderId="11" xfId="0" applyFill="1" applyBorder="1"/>
    <xf numFmtId="0" fontId="0" fillId="0" borderId="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" xfId="0" applyFill="1" applyBorder="1"/>
    <xf numFmtId="0" fontId="0" fillId="0" borderId="40" xfId="0" applyFill="1" applyBorder="1"/>
    <xf numFmtId="0" fontId="0" fillId="0" borderId="23" xfId="0" applyFill="1" applyBorder="1"/>
    <xf numFmtId="0" fontId="0" fillId="0" borderId="35" xfId="0" applyFill="1" applyBorder="1"/>
    <xf numFmtId="0" fontId="0" fillId="0" borderId="1" xfId="0" applyBorder="1" applyAlignment="1">
      <alignment horizontal="center"/>
    </xf>
    <xf numFmtId="0" fontId="0" fillId="0" borderId="51" xfId="0" applyFill="1" applyBorder="1" applyAlignment="1">
      <alignment horizontal="right"/>
    </xf>
    <xf numFmtId="0" fontId="0" fillId="0" borderId="20" xfId="0" applyFill="1" applyBorder="1"/>
    <xf numFmtId="0" fontId="0" fillId="0" borderId="38" xfId="0" applyBorder="1" applyAlignment="1">
      <alignment horizontal="right" vertical="center"/>
    </xf>
    <xf numFmtId="0" fontId="0" fillId="0" borderId="47" xfId="0" applyFill="1" applyBorder="1" applyAlignment="1">
      <alignment horizontal="right" vertical="center"/>
    </xf>
    <xf numFmtId="0" fontId="0" fillId="2" borderId="4" xfId="0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51" xfId="0" applyBorder="1" applyAlignment="1">
      <alignment horizontal="center" vertical="center"/>
    </xf>
    <xf numFmtId="0" fontId="0" fillId="0" borderId="51" xfId="0" applyBorder="1" applyAlignment="1">
      <alignment horizontal="center"/>
    </xf>
    <xf numFmtId="0" fontId="0" fillId="0" borderId="56" xfId="0" applyFill="1" applyBorder="1" applyAlignment="1">
      <alignment horizontal="center"/>
    </xf>
    <xf numFmtId="0" fontId="0" fillId="0" borderId="57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0" fillId="0" borderId="51" xfId="0" applyFill="1" applyBorder="1" applyAlignment="1">
      <alignment horizontal="center"/>
    </xf>
    <xf numFmtId="0" fontId="0" fillId="0" borderId="55" xfId="0" applyFill="1" applyBorder="1"/>
    <xf numFmtId="0" fontId="0" fillId="0" borderId="51" xfId="0" applyFill="1" applyBorder="1"/>
    <xf numFmtId="0" fontId="0" fillId="0" borderId="58" xfId="0" applyFill="1" applyBorder="1"/>
    <xf numFmtId="0" fontId="0" fillId="2" borderId="51" xfId="0" applyFill="1" applyBorder="1" applyAlignment="1">
      <alignment horizontal="center" vertical="center"/>
    </xf>
    <xf numFmtId="0" fontId="0" fillId="0" borderId="56" xfId="0" applyFill="1" applyBorder="1"/>
    <xf numFmtId="0" fontId="0" fillId="0" borderId="56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52" xfId="0" applyBorder="1"/>
    <xf numFmtId="0" fontId="0" fillId="0" borderId="60" xfId="0" applyBorder="1" applyAlignment="1">
      <alignment horizontal="center"/>
    </xf>
    <xf numFmtId="0" fontId="0" fillId="0" borderId="60" xfId="0" applyFill="1" applyBorder="1" applyAlignment="1">
      <alignment horizontal="center" vertical="center"/>
    </xf>
    <xf numFmtId="0" fontId="0" fillId="0" borderId="56" xfId="0" applyFill="1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0" fontId="0" fillId="0" borderId="58" xfId="0" applyFill="1" applyBorder="1" applyAlignment="1">
      <alignment horizontal="right"/>
    </xf>
    <xf numFmtId="0" fontId="0" fillId="0" borderId="59" xfId="0" applyFill="1" applyBorder="1" applyAlignment="1">
      <alignment horizontal="right"/>
    </xf>
    <xf numFmtId="0" fontId="5" fillId="0" borderId="47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53" xfId="0" applyBorder="1" applyAlignment="1">
      <alignment horizontal="right" vertical="center"/>
    </xf>
    <xf numFmtId="0" fontId="0" fillId="0" borderId="12" xfId="0" applyFill="1" applyBorder="1"/>
    <xf numFmtId="0" fontId="0" fillId="0" borderId="53" xfId="0" applyFill="1" applyBorder="1" applyAlignment="1">
      <alignment horizontal="right" vertical="center"/>
    </xf>
    <xf numFmtId="0" fontId="0" fillId="0" borderId="46" xfId="0" applyFill="1" applyBorder="1"/>
    <xf numFmtId="0" fontId="0" fillId="0" borderId="8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8" xfId="0" applyBorder="1" applyAlignment="1"/>
    <xf numFmtId="0" fontId="0" fillId="0" borderId="59" xfId="0" applyBorder="1" applyAlignment="1"/>
    <xf numFmtId="0" fontId="0" fillId="0" borderId="20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51" xfId="0" applyBorder="1" applyAlignment="1"/>
    <xf numFmtId="0" fontId="2" fillId="0" borderId="1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0" borderId="53" xfId="0" applyFont="1" applyBorder="1" applyAlignment="1">
      <alignment horizontal="center" vertical="center" wrapText="1"/>
    </xf>
    <xf numFmtId="0" fontId="0" fillId="0" borderId="37" xfId="0" applyBorder="1" applyAlignment="1">
      <alignment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/>
    </xf>
    <xf numFmtId="0" fontId="1" fillId="0" borderId="30" xfId="0" applyFont="1" applyBorder="1"/>
    <xf numFmtId="0" fontId="1" fillId="0" borderId="3" xfId="0" applyFont="1" applyBorder="1"/>
    <xf numFmtId="0" fontId="1" fillId="0" borderId="16" xfId="0" applyFont="1" applyBorder="1"/>
    <xf numFmtId="0" fontId="1" fillId="0" borderId="19" xfId="0" applyFont="1" applyBorder="1"/>
    <xf numFmtId="0" fontId="1" fillId="0" borderId="18" xfId="0" applyFont="1" applyBorder="1"/>
    <xf numFmtId="0" fontId="1" fillId="0" borderId="17" xfId="0" applyFont="1" applyBorder="1"/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58" xfId="0" applyFont="1" applyFill="1" applyBorder="1"/>
    <xf numFmtId="0" fontId="1" fillId="0" borderId="59" xfId="0" applyFont="1" applyFill="1" applyBorder="1"/>
    <xf numFmtId="0" fontId="1" fillId="0" borderId="21" xfId="0" applyFont="1" applyBorder="1"/>
    <xf numFmtId="0" fontId="1" fillId="0" borderId="48" xfId="0" applyFont="1" applyBorder="1"/>
    <xf numFmtId="0" fontId="1" fillId="0" borderId="22" xfId="0" applyFont="1" applyFill="1" applyBorder="1"/>
    <xf numFmtId="0" fontId="1" fillId="0" borderId="19" xfId="0" applyFont="1" applyFill="1" applyBorder="1"/>
    <xf numFmtId="0" fontId="1" fillId="0" borderId="45" xfId="0" applyFont="1" applyFill="1" applyBorder="1"/>
    <xf numFmtId="0" fontId="1" fillId="0" borderId="45" xfId="0" applyFont="1" applyBorder="1"/>
    <xf numFmtId="0" fontId="1" fillId="0" borderId="18" xfId="0" applyFont="1" applyFill="1" applyBorder="1"/>
    <xf numFmtId="0" fontId="1" fillId="0" borderId="45" xfId="0" applyFont="1" applyBorder="1" applyAlignment="1">
      <alignment horizontal="right"/>
    </xf>
    <xf numFmtId="0" fontId="1" fillId="0" borderId="22" xfId="0" applyFont="1" applyBorder="1"/>
    <xf numFmtId="0" fontId="1" fillId="0" borderId="27" xfId="0" applyFont="1" applyBorder="1"/>
    <xf numFmtId="0" fontId="1" fillId="0" borderId="49" xfId="0" applyFont="1" applyBorder="1"/>
    <xf numFmtId="0" fontId="1" fillId="0" borderId="28" xfId="0" applyFont="1" applyBorder="1"/>
    <xf numFmtId="0" fontId="1" fillId="0" borderId="26" xfId="0" applyFont="1" applyBorder="1"/>
    <xf numFmtId="0" fontId="1" fillId="0" borderId="27" xfId="0" applyFont="1" applyBorder="1" applyAlignment="1">
      <alignment horizontal="right"/>
    </xf>
    <xf numFmtId="0" fontId="1" fillId="0" borderId="58" xfId="0" applyFont="1" applyBorder="1"/>
    <xf numFmtId="0" fontId="1" fillId="0" borderId="60" xfId="0" applyFont="1" applyBorder="1"/>
    <xf numFmtId="0" fontId="1" fillId="0" borderId="59" xfId="0" applyFont="1" applyBorder="1"/>
    <xf numFmtId="0" fontId="1" fillId="0" borderId="51" xfId="0" applyFont="1" applyBorder="1"/>
    <xf numFmtId="0" fontId="1" fillId="0" borderId="26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5" fillId="0" borderId="4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zoomScale="115" zoomScaleNormal="115" zoomScaleSheetLayoutView="85" workbookViewId="0">
      <pane ySplit="3" topLeftCell="A4" activePane="bottomLeft" state="frozen"/>
      <selection pane="bottomLeft" activeCell="D7" sqref="D7"/>
    </sheetView>
  </sheetViews>
  <sheetFormatPr defaultRowHeight="14.4" x14ac:dyDescent="0.3"/>
  <cols>
    <col min="1" max="1" width="4.6640625" customWidth="1"/>
    <col min="2" max="2" width="23.21875" customWidth="1"/>
    <col min="3" max="3" width="7.5546875" customWidth="1"/>
    <col min="4" max="4" width="8.44140625" customWidth="1"/>
    <col min="5" max="5" width="25.6640625" customWidth="1"/>
    <col min="6" max="6" width="19.88671875" style="71" customWidth="1"/>
    <col min="7" max="7" width="6.77734375" style="26" customWidth="1"/>
    <col min="8" max="9" width="7.21875" customWidth="1"/>
  </cols>
  <sheetData>
    <row r="1" spans="1:9" ht="15" thickBot="1" x14ac:dyDescent="0.35">
      <c r="A1" t="s">
        <v>65</v>
      </c>
    </row>
    <row r="2" spans="1:9" ht="60" customHeight="1" thickBot="1" x14ac:dyDescent="0.35">
      <c r="A2" s="134" t="s">
        <v>0</v>
      </c>
      <c r="B2" s="136" t="s">
        <v>1</v>
      </c>
      <c r="C2" s="137"/>
      <c r="D2" s="138"/>
      <c r="E2" s="58" t="s">
        <v>2</v>
      </c>
      <c r="F2" s="143" t="s">
        <v>18</v>
      </c>
      <c r="G2" s="139" t="s">
        <v>3</v>
      </c>
      <c r="H2" s="141" t="s">
        <v>66</v>
      </c>
      <c r="I2" s="142"/>
    </row>
    <row r="3" spans="1:9" ht="15" thickBot="1" x14ac:dyDescent="0.35">
      <c r="A3" s="135"/>
      <c r="B3" s="14" t="s">
        <v>4</v>
      </c>
      <c r="C3" s="11" t="s">
        <v>5</v>
      </c>
      <c r="D3" s="54" t="s">
        <v>6</v>
      </c>
      <c r="E3" s="59" t="s">
        <v>7</v>
      </c>
      <c r="F3" s="144"/>
      <c r="G3" s="140"/>
      <c r="H3" s="80">
        <v>145</v>
      </c>
      <c r="I3" s="67">
        <v>150</v>
      </c>
    </row>
    <row r="4" spans="1:9" x14ac:dyDescent="0.3">
      <c r="A4" s="56">
        <f>RANK(G4,G$4:G$14,0)</f>
        <v>1</v>
      </c>
      <c r="B4" s="85" t="s">
        <v>14</v>
      </c>
      <c r="C4" s="68">
        <v>1999</v>
      </c>
      <c r="D4" s="69" t="s">
        <v>8</v>
      </c>
      <c r="E4" s="32" t="s">
        <v>12</v>
      </c>
      <c r="F4" s="117" t="s">
        <v>19</v>
      </c>
      <c r="G4" s="30">
        <f>H4+I4</f>
        <v>290</v>
      </c>
      <c r="H4" s="160">
        <v>130</v>
      </c>
      <c r="I4" s="161">
        <v>160</v>
      </c>
    </row>
    <row r="5" spans="1:9" x14ac:dyDescent="0.3">
      <c r="A5" s="52">
        <f>RANK(G5,G$4:G$14,0)</f>
        <v>2</v>
      </c>
      <c r="B5" s="9" t="s">
        <v>16</v>
      </c>
      <c r="C5" s="16">
        <v>1979</v>
      </c>
      <c r="D5" s="37" t="s">
        <v>10</v>
      </c>
      <c r="E5" s="5" t="s">
        <v>54</v>
      </c>
      <c r="F5" s="52" t="s">
        <v>67</v>
      </c>
      <c r="G5" s="27">
        <f>H5+I5</f>
        <v>237</v>
      </c>
      <c r="H5" s="163">
        <v>101</v>
      </c>
      <c r="I5" s="164">
        <v>136</v>
      </c>
    </row>
    <row r="6" spans="1:9" x14ac:dyDescent="0.3">
      <c r="A6" s="52">
        <f>RANK(G6,G$4:G$14,0)</f>
        <v>3</v>
      </c>
      <c r="B6" s="9" t="s">
        <v>52</v>
      </c>
      <c r="C6" s="16">
        <v>2003</v>
      </c>
      <c r="D6" s="37" t="s">
        <v>8</v>
      </c>
      <c r="E6" s="5" t="s">
        <v>53</v>
      </c>
      <c r="F6" s="52" t="s">
        <v>20</v>
      </c>
      <c r="G6" s="27">
        <f>H6+I6</f>
        <v>210</v>
      </c>
      <c r="H6" s="163">
        <v>116</v>
      </c>
      <c r="I6" s="164">
        <v>94</v>
      </c>
    </row>
    <row r="7" spans="1:9" x14ac:dyDescent="0.3">
      <c r="A7" s="52">
        <f>RANK(G7,G$4:G$14,0)</f>
        <v>4</v>
      </c>
      <c r="B7" s="9" t="s">
        <v>17</v>
      </c>
      <c r="C7" s="16">
        <v>1995</v>
      </c>
      <c r="D7" s="37" t="s">
        <v>8</v>
      </c>
      <c r="E7" s="5" t="s">
        <v>11</v>
      </c>
      <c r="F7" s="52" t="s">
        <v>20</v>
      </c>
      <c r="G7" s="27">
        <f>H7+I7</f>
        <v>208</v>
      </c>
      <c r="H7" s="163">
        <v>106</v>
      </c>
      <c r="I7" s="164">
        <v>102</v>
      </c>
    </row>
    <row r="8" spans="1:9" x14ac:dyDescent="0.3">
      <c r="A8" s="52">
        <f>RANK(G8,G$4:G$14,0)</f>
        <v>5</v>
      </c>
      <c r="B8" s="9" t="s">
        <v>15</v>
      </c>
      <c r="C8" s="16">
        <v>2002</v>
      </c>
      <c r="D8" s="37" t="s">
        <v>8</v>
      </c>
      <c r="E8" s="5" t="s">
        <v>13</v>
      </c>
      <c r="F8" s="73" t="s">
        <v>19</v>
      </c>
      <c r="G8" s="27">
        <f>H8</f>
        <v>140</v>
      </c>
      <c r="H8" s="163">
        <v>140</v>
      </c>
      <c r="I8" s="164"/>
    </row>
    <row r="9" spans="1:9" x14ac:dyDescent="0.3">
      <c r="A9" s="52">
        <f>RANK(G9,G$4:G$14,0)</f>
        <v>6</v>
      </c>
      <c r="B9" s="9" t="s">
        <v>14</v>
      </c>
      <c r="C9" s="16">
        <v>1999</v>
      </c>
      <c r="D9" s="37" t="s">
        <v>8</v>
      </c>
      <c r="E9" s="5" t="s">
        <v>21</v>
      </c>
      <c r="F9" s="73" t="s">
        <v>19</v>
      </c>
      <c r="G9" s="27">
        <f>I9</f>
        <v>126</v>
      </c>
      <c r="H9" s="163"/>
      <c r="I9" s="164">
        <v>126</v>
      </c>
    </row>
    <row r="10" spans="1:9" x14ac:dyDescent="0.3">
      <c r="A10" s="52">
        <f>RANK(G10,G$4:G$14,0)</f>
        <v>7</v>
      </c>
      <c r="B10" s="9" t="s">
        <v>32</v>
      </c>
      <c r="C10" s="16">
        <v>1996</v>
      </c>
      <c r="D10" s="37" t="s">
        <v>8</v>
      </c>
      <c r="E10" s="5" t="s">
        <v>60</v>
      </c>
      <c r="F10" s="52" t="s">
        <v>31</v>
      </c>
      <c r="G10" s="27">
        <f>I10</f>
        <v>112</v>
      </c>
      <c r="H10" s="163"/>
      <c r="I10" s="166">
        <v>112</v>
      </c>
    </row>
    <row r="11" spans="1:9" x14ac:dyDescent="0.3">
      <c r="A11" s="52">
        <f>RANK(G11,G$4:G$14,0)</f>
        <v>8</v>
      </c>
      <c r="B11" s="9" t="s">
        <v>28</v>
      </c>
      <c r="C11" s="16">
        <v>2008</v>
      </c>
      <c r="D11" s="37" t="s">
        <v>8</v>
      </c>
      <c r="E11" s="5" t="s">
        <v>29</v>
      </c>
      <c r="F11" s="73" t="s">
        <v>27</v>
      </c>
      <c r="G11" s="27">
        <f>H11+I11</f>
        <v>92</v>
      </c>
      <c r="H11" s="163">
        <v>92</v>
      </c>
      <c r="I11" s="164">
        <v>0</v>
      </c>
    </row>
    <row r="12" spans="1:9" x14ac:dyDescent="0.3">
      <c r="A12" s="52">
        <f>RANK(G12,G$4:G$14,0)</f>
        <v>9</v>
      </c>
      <c r="B12" s="9" t="s">
        <v>32</v>
      </c>
      <c r="C12" s="16">
        <v>1996</v>
      </c>
      <c r="D12" s="37" t="s">
        <v>8</v>
      </c>
      <c r="E12" s="5" t="s">
        <v>33</v>
      </c>
      <c r="F12" s="52" t="s">
        <v>31</v>
      </c>
      <c r="G12" s="27">
        <f>H12</f>
        <v>83</v>
      </c>
      <c r="H12" s="163">
        <v>83</v>
      </c>
      <c r="I12" s="164"/>
    </row>
    <row r="13" spans="1:9" x14ac:dyDescent="0.3">
      <c r="A13" s="52">
        <f>RANK(G13,G$4:G$14,0)</f>
        <v>10</v>
      </c>
      <c r="B13" s="9" t="s">
        <v>24</v>
      </c>
      <c r="C13" s="16">
        <v>1989</v>
      </c>
      <c r="D13" s="37" t="s">
        <v>8</v>
      </c>
      <c r="E13" s="5" t="s">
        <v>25</v>
      </c>
      <c r="F13" s="73" t="s">
        <v>19</v>
      </c>
      <c r="G13" s="27">
        <f>H13+I13</f>
        <v>78</v>
      </c>
      <c r="H13" s="163">
        <v>78</v>
      </c>
      <c r="I13" s="164">
        <v>0</v>
      </c>
    </row>
    <row r="14" spans="1:9" x14ac:dyDescent="0.3">
      <c r="A14" s="52">
        <f>RANK(G14,G$4:G$14,0)</f>
        <v>11</v>
      </c>
      <c r="B14" s="9" t="s">
        <v>36</v>
      </c>
      <c r="C14" s="16">
        <v>1998</v>
      </c>
      <c r="D14" s="37" t="s">
        <v>9</v>
      </c>
      <c r="E14" s="5" t="s">
        <v>37</v>
      </c>
      <c r="F14" s="52" t="s">
        <v>19</v>
      </c>
      <c r="G14" s="27">
        <f>H14+I14</f>
        <v>73</v>
      </c>
      <c r="H14" s="163">
        <v>73</v>
      </c>
      <c r="I14" s="164">
        <v>0</v>
      </c>
    </row>
    <row r="15" spans="1:9" x14ac:dyDescent="0.3">
      <c r="A15" s="52"/>
      <c r="B15" s="9" t="s">
        <v>35</v>
      </c>
      <c r="C15" s="16">
        <v>2010</v>
      </c>
      <c r="D15" s="37" t="s">
        <v>9</v>
      </c>
      <c r="E15" s="5" t="s">
        <v>48</v>
      </c>
      <c r="F15" s="73" t="s">
        <v>27</v>
      </c>
      <c r="G15" s="27" t="s">
        <v>38</v>
      </c>
      <c r="H15" s="167" t="s">
        <v>68</v>
      </c>
      <c r="I15" s="166"/>
    </row>
    <row r="16" spans="1:9" ht="15" thickBot="1" x14ac:dyDescent="0.35">
      <c r="A16" s="100"/>
      <c r="B16" s="101"/>
      <c r="C16" s="97"/>
      <c r="D16" s="98"/>
      <c r="E16" s="102"/>
      <c r="F16" s="100"/>
      <c r="G16" s="47"/>
      <c r="H16" s="168"/>
      <c r="I16" s="169"/>
    </row>
  </sheetData>
  <sortState ref="A4:Z14">
    <sortCondition ref="A4:A14"/>
  </sortState>
  <mergeCells count="5">
    <mergeCell ref="A2:A3"/>
    <mergeCell ref="B2:D2"/>
    <mergeCell ref="G2:G3"/>
    <mergeCell ref="H2:I2"/>
    <mergeCell ref="F2:F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zoomScale="115" zoomScaleNormal="115" zoomScaleSheetLayoutView="85" workbookViewId="0">
      <selection activeCell="C20" sqref="C20"/>
    </sheetView>
  </sheetViews>
  <sheetFormatPr defaultRowHeight="14.4" x14ac:dyDescent="0.3"/>
  <cols>
    <col min="1" max="1" width="4.6640625" customWidth="1"/>
    <col min="2" max="2" width="24.33203125" bestFit="1" customWidth="1"/>
    <col min="3" max="3" width="7.21875" customWidth="1"/>
    <col min="4" max="4" width="8.5546875" customWidth="1"/>
    <col min="5" max="5" width="18.77734375" customWidth="1"/>
    <col min="6" max="6" width="18.77734375" style="71" customWidth="1"/>
    <col min="7" max="7" width="6.77734375" customWidth="1"/>
    <col min="8" max="10" width="7.21875" customWidth="1"/>
  </cols>
  <sheetData>
    <row r="1" spans="1:10" ht="15" thickBot="1" x14ac:dyDescent="0.35">
      <c r="A1" t="s">
        <v>69</v>
      </c>
    </row>
    <row r="2" spans="1:10" ht="48.75" customHeight="1" thickBot="1" x14ac:dyDescent="0.35">
      <c r="A2" s="134" t="s">
        <v>0</v>
      </c>
      <c r="B2" s="146" t="s">
        <v>1</v>
      </c>
      <c r="C2" s="137"/>
      <c r="D2" s="138"/>
      <c r="E2" s="34" t="s">
        <v>2</v>
      </c>
      <c r="F2" s="143" t="s">
        <v>18</v>
      </c>
      <c r="G2" s="139" t="s">
        <v>3</v>
      </c>
      <c r="H2" s="147" t="s">
        <v>77</v>
      </c>
      <c r="I2" s="148"/>
      <c r="J2" s="149"/>
    </row>
    <row r="3" spans="1:10" ht="15" thickBot="1" x14ac:dyDescent="0.35">
      <c r="A3" s="135"/>
      <c r="B3" s="53" t="s">
        <v>4</v>
      </c>
      <c r="C3" s="1" t="s">
        <v>5</v>
      </c>
      <c r="D3" s="54" t="s">
        <v>6</v>
      </c>
      <c r="E3" s="55" t="s">
        <v>7</v>
      </c>
      <c r="F3" s="144"/>
      <c r="G3" s="140"/>
      <c r="H3" s="66">
        <v>145</v>
      </c>
      <c r="I3" s="120">
        <v>130</v>
      </c>
      <c r="J3" s="67">
        <v>150</v>
      </c>
    </row>
    <row r="4" spans="1:10" x14ac:dyDescent="0.3">
      <c r="A4" s="88">
        <f>RANK(G4,G$4:G$14,0)</f>
        <v>1</v>
      </c>
      <c r="B4" s="9" t="s">
        <v>28</v>
      </c>
      <c r="C4" s="15">
        <v>2008</v>
      </c>
      <c r="D4" s="20" t="s">
        <v>8</v>
      </c>
      <c r="E4" s="22" t="s">
        <v>29</v>
      </c>
      <c r="F4" s="72" t="s">
        <v>27</v>
      </c>
      <c r="G4" s="51">
        <f>H4+J4</f>
        <v>92</v>
      </c>
      <c r="H4" s="170">
        <v>92</v>
      </c>
      <c r="I4" s="171"/>
      <c r="J4" s="172">
        <v>0</v>
      </c>
    </row>
    <row r="5" spans="1:10" x14ac:dyDescent="0.3">
      <c r="A5" s="52">
        <f>RANK(G5,G$4:G$14,0)</f>
        <v>2</v>
      </c>
      <c r="B5" s="9" t="s">
        <v>42</v>
      </c>
      <c r="C5" s="15">
        <v>2010</v>
      </c>
      <c r="D5" s="20" t="s">
        <v>9</v>
      </c>
      <c r="E5" s="5" t="s">
        <v>70</v>
      </c>
      <c r="F5" s="73" t="s">
        <v>19</v>
      </c>
      <c r="G5" s="46">
        <f>I5</f>
        <v>80</v>
      </c>
      <c r="H5" s="173"/>
      <c r="I5" s="174">
        <v>80</v>
      </c>
      <c r="J5" s="164"/>
    </row>
    <row r="6" spans="1:10" x14ac:dyDescent="0.3">
      <c r="A6" s="52">
        <f>RANK(G6,G$4:G$14,0)</f>
        <v>3</v>
      </c>
      <c r="B6" s="9" t="s">
        <v>39</v>
      </c>
      <c r="C6" s="15">
        <v>2009</v>
      </c>
      <c r="D6" s="20" t="s">
        <v>9</v>
      </c>
      <c r="E6" s="5" t="s">
        <v>71</v>
      </c>
      <c r="F6" s="73" t="s">
        <v>20</v>
      </c>
      <c r="G6" s="46">
        <f>I6</f>
        <v>61</v>
      </c>
      <c r="H6" s="173"/>
      <c r="I6" s="174">
        <v>61</v>
      </c>
      <c r="J6" s="164"/>
    </row>
    <row r="7" spans="1:10" x14ac:dyDescent="0.3">
      <c r="A7" s="52">
        <f>RANK(G7,G$4:G$14,0)</f>
        <v>4</v>
      </c>
      <c r="B7" s="86" t="s">
        <v>23</v>
      </c>
      <c r="C7" s="16">
        <v>2008</v>
      </c>
      <c r="D7" s="21" t="s">
        <v>9</v>
      </c>
      <c r="E7" s="5" t="s">
        <v>56</v>
      </c>
      <c r="F7" s="73" t="s">
        <v>19</v>
      </c>
      <c r="G7" s="46">
        <f>I7</f>
        <v>51</v>
      </c>
      <c r="H7" s="173"/>
      <c r="I7" s="174">
        <v>51</v>
      </c>
      <c r="J7" s="164"/>
    </row>
    <row r="8" spans="1:10" x14ac:dyDescent="0.3">
      <c r="A8" s="52">
        <f>RANK(G8,G$4:G$14,0)</f>
        <v>5</v>
      </c>
      <c r="B8" s="86" t="s">
        <v>30</v>
      </c>
      <c r="C8" s="15">
        <v>2009</v>
      </c>
      <c r="D8" s="20" t="s">
        <v>9</v>
      </c>
      <c r="E8" s="22" t="s">
        <v>22</v>
      </c>
      <c r="F8" s="52" t="s">
        <v>34</v>
      </c>
      <c r="G8" s="46">
        <f>I8</f>
        <v>45</v>
      </c>
      <c r="H8" s="173"/>
      <c r="I8" s="174">
        <v>45</v>
      </c>
      <c r="J8" s="164"/>
    </row>
    <row r="9" spans="1:10" x14ac:dyDescent="0.3">
      <c r="A9" s="52">
        <f>RANK(G9,G$4:G$14,0)</f>
        <v>6</v>
      </c>
      <c r="B9" s="86" t="s">
        <v>30</v>
      </c>
      <c r="C9" s="18">
        <v>2009</v>
      </c>
      <c r="D9" s="48" t="s">
        <v>9</v>
      </c>
      <c r="E9" s="22" t="s">
        <v>49</v>
      </c>
      <c r="F9" s="52" t="s">
        <v>34</v>
      </c>
      <c r="G9" s="46">
        <f>I9</f>
        <v>40</v>
      </c>
      <c r="H9" s="173"/>
      <c r="I9" s="174">
        <v>40</v>
      </c>
      <c r="J9" s="164"/>
    </row>
    <row r="10" spans="1:10" x14ac:dyDescent="0.3">
      <c r="A10" s="52">
        <f>RANK(G10,G$4:G$14,0)</f>
        <v>7</v>
      </c>
      <c r="B10" s="86" t="s">
        <v>45</v>
      </c>
      <c r="C10" s="16">
        <v>2009</v>
      </c>
      <c r="D10" s="21" t="s">
        <v>9</v>
      </c>
      <c r="E10" s="22" t="s">
        <v>72</v>
      </c>
      <c r="F10" s="72" t="s">
        <v>19</v>
      </c>
      <c r="G10" s="46">
        <f>I10</f>
        <v>32</v>
      </c>
      <c r="H10" s="163"/>
      <c r="I10" s="175">
        <v>32</v>
      </c>
      <c r="J10" s="176"/>
    </row>
    <row r="11" spans="1:10" x14ac:dyDescent="0.3">
      <c r="A11" s="52">
        <f>RANK(G11,G$4:G$14,0)</f>
        <v>8</v>
      </c>
      <c r="B11" s="86" t="s">
        <v>46</v>
      </c>
      <c r="C11" s="17">
        <v>2009</v>
      </c>
      <c r="D11" s="49">
        <v>2</v>
      </c>
      <c r="E11" s="22" t="s">
        <v>73</v>
      </c>
      <c r="F11" s="72" t="s">
        <v>47</v>
      </c>
      <c r="G11" s="46">
        <f>I11</f>
        <v>22</v>
      </c>
      <c r="H11" s="163"/>
      <c r="I11" s="175">
        <v>22</v>
      </c>
      <c r="J11" s="176"/>
    </row>
    <row r="12" spans="1:10" x14ac:dyDescent="0.3">
      <c r="A12" s="52">
        <f>RANK(G12,G$4:G$14,0)</f>
        <v>9</v>
      </c>
      <c r="B12" s="9" t="s">
        <v>51</v>
      </c>
      <c r="C12" s="16">
        <v>2010</v>
      </c>
      <c r="D12" s="21" t="s">
        <v>9</v>
      </c>
      <c r="E12" s="22" t="s">
        <v>74</v>
      </c>
      <c r="F12" s="72" t="s">
        <v>19</v>
      </c>
      <c r="G12" s="46">
        <f>I12</f>
        <v>0</v>
      </c>
      <c r="H12" s="163"/>
      <c r="I12" s="175">
        <v>0</v>
      </c>
      <c r="J12" s="176"/>
    </row>
    <row r="13" spans="1:10" x14ac:dyDescent="0.3">
      <c r="A13" s="52"/>
      <c r="B13" s="9" t="s">
        <v>35</v>
      </c>
      <c r="C13" s="15">
        <v>2009</v>
      </c>
      <c r="D13" s="20" t="s">
        <v>9</v>
      </c>
      <c r="E13" s="22" t="s">
        <v>48</v>
      </c>
      <c r="F13" s="52" t="s">
        <v>27</v>
      </c>
      <c r="G13" s="46" t="s">
        <v>38</v>
      </c>
      <c r="H13" s="167" t="s">
        <v>68</v>
      </c>
      <c r="I13" s="177" t="s">
        <v>75</v>
      </c>
      <c r="J13" s="176"/>
    </row>
    <row r="14" spans="1:10" ht="15" thickBot="1" x14ac:dyDescent="0.35">
      <c r="A14" s="64"/>
      <c r="B14" s="28"/>
      <c r="C14" s="33"/>
      <c r="D14" s="50"/>
      <c r="E14" s="23"/>
      <c r="F14" s="55"/>
      <c r="G14" s="93"/>
      <c r="H14" s="90"/>
      <c r="I14" s="121"/>
      <c r="J14" s="2"/>
    </row>
  </sheetData>
  <sortState ref="A4:V12">
    <sortCondition ref="A4:A12"/>
  </sortState>
  <mergeCells count="5">
    <mergeCell ref="A2:A3"/>
    <mergeCell ref="B2:D2"/>
    <mergeCell ref="G2:G3"/>
    <mergeCell ref="H2:J2"/>
    <mergeCell ref="F2:F3"/>
  </mergeCells>
  <pageMargins left="0.7" right="0.7" top="0.75" bottom="0.75" header="0.3" footer="0.3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26"/>
  <sheetViews>
    <sheetView zoomScale="115" zoomScaleNormal="115" zoomScaleSheetLayoutView="70" workbookViewId="0">
      <pane ySplit="3" topLeftCell="A4" activePane="bottomLeft" state="frozen"/>
      <selection pane="bottomLeft" activeCell="E22" sqref="E22"/>
    </sheetView>
  </sheetViews>
  <sheetFormatPr defaultRowHeight="14.4" x14ac:dyDescent="0.3"/>
  <cols>
    <col min="1" max="1" width="4.6640625" customWidth="1"/>
    <col min="2" max="2" width="23.77734375" bestFit="1" customWidth="1"/>
    <col min="3" max="3" width="7.44140625" customWidth="1"/>
    <col min="4" max="4" width="8.44140625" customWidth="1"/>
    <col min="5" max="5" width="19.77734375" customWidth="1"/>
    <col min="6" max="6" width="6.77734375" customWidth="1"/>
    <col min="7" max="10" width="7.21875" customWidth="1"/>
    <col min="11" max="11" width="16.77734375" customWidth="1"/>
    <col min="12" max="204" width="8.77734375" customWidth="1"/>
    <col min="205" max="205" width="36.44140625" customWidth="1"/>
    <col min="206" max="209" width="6.77734375" customWidth="1"/>
  </cols>
  <sheetData>
    <row r="1" spans="1:209" ht="18.75" customHeight="1" thickBot="1" x14ac:dyDescent="0.35">
      <c r="A1" t="s">
        <v>76</v>
      </c>
      <c r="I1" s="3"/>
      <c r="GX1" s="3"/>
      <c r="GY1" s="3"/>
      <c r="GZ1" s="3"/>
      <c r="HA1" s="3"/>
    </row>
    <row r="2" spans="1:209" ht="48.75" customHeight="1" thickBot="1" x14ac:dyDescent="0.35">
      <c r="A2" s="134" t="s">
        <v>0</v>
      </c>
      <c r="B2" s="136" t="s">
        <v>1</v>
      </c>
      <c r="C2" s="137"/>
      <c r="D2" s="150"/>
      <c r="E2" s="143" t="s">
        <v>18</v>
      </c>
      <c r="F2" s="139" t="s">
        <v>3</v>
      </c>
      <c r="G2" s="141" t="s">
        <v>77</v>
      </c>
      <c r="H2" s="151"/>
      <c r="I2" s="152"/>
      <c r="J2" s="115" t="s">
        <v>78</v>
      </c>
      <c r="GX2" s="3"/>
      <c r="GY2" s="3"/>
      <c r="GZ2" s="3"/>
      <c r="HA2" s="3"/>
    </row>
    <row r="3" spans="1:209" ht="15" thickBot="1" x14ac:dyDescent="0.35">
      <c r="A3" s="135"/>
      <c r="B3" s="53" t="s">
        <v>4</v>
      </c>
      <c r="C3" s="1" t="s">
        <v>5</v>
      </c>
      <c r="D3" s="54" t="s">
        <v>6</v>
      </c>
      <c r="E3" s="144"/>
      <c r="F3" s="140"/>
      <c r="G3" s="91">
        <v>145</v>
      </c>
      <c r="H3" s="118">
        <v>130</v>
      </c>
      <c r="I3" s="67">
        <v>150</v>
      </c>
      <c r="J3" s="92">
        <v>120</v>
      </c>
      <c r="GX3" s="3"/>
      <c r="GY3" s="3"/>
      <c r="GZ3" s="3"/>
      <c r="HA3" s="3"/>
    </row>
    <row r="4" spans="1:209" s="3" customFormat="1" x14ac:dyDescent="0.3">
      <c r="A4" s="52">
        <f>RANK(F4,F$4:F$23,0)</f>
        <v>1</v>
      </c>
      <c r="B4" s="87" t="s">
        <v>41</v>
      </c>
      <c r="C4" s="122">
        <v>2011</v>
      </c>
      <c r="D4" s="123" t="s">
        <v>9</v>
      </c>
      <c r="E4" s="124" t="s">
        <v>67</v>
      </c>
      <c r="F4" s="46">
        <f>H4</f>
        <v>110</v>
      </c>
      <c r="G4" s="170"/>
      <c r="H4" s="171">
        <v>110</v>
      </c>
      <c r="I4" s="178"/>
      <c r="J4" s="162"/>
      <c r="K4" s="45"/>
    </row>
    <row r="5" spans="1:209" s="3" customFormat="1" x14ac:dyDescent="0.3">
      <c r="A5" s="52">
        <f>RANK(F5,F$4:F$23,0)</f>
        <v>2</v>
      </c>
      <c r="B5" s="86" t="s">
        <v>28</v>
      </c>
      <c r="C5" s="18">
        <v>2008</v>
      </c>
      <c r="D5" s="48" t="s">
        <v>8</v>
      </c>
      <c r="E5" s="52" t="s">
        <v>27</v>
      </c>
      <c r="F5" s="46">
        <f>G5+I5</f>
        <v>92</v>
      </c>
      <c r="G5" s="179">
        <v>92</v>
      </c>
      <c r="H5" s="180"/>
      <c r="I5" s="181">
        <v>0</v>
      </c>
      <c r="J5" s="182"/>
      <c r="K5" s="45"/>
    </row>
    <row r="6" spans="1:209" s="3" customFormat="1" x14ac:dyDescent="0.3">
      <c r="A6" s="52">
        <f>RANK(F6,F$4:F$23,0)</f>
        <v>3</v>
      </c>
      <c r="B6" s="86" t="s">
        <v>42</v>
      </c>
      <c r="C6" s="18">
        <v>2010</v>
      </c>
      <c r="D6" s="48" t="s">
        <v>9</v>
      </c>
      <c r="E6" s="52" t="s">
        <v>19</v>
      </c>
      <c r="F6" s="46">
        <f>H6</f>
        <v>80</v>
      </c>
      <c r="G6" s="163"/>
      <c r="H6" s="175">
        <v>80</v>
      </c>
      <c r="I6" s="164"/>
      <c r="J6" s="165"/>
      <c r="K6" s="45"/>
    </row>
    <row r="7" spans="1:209" s="3" customFormat="1" x14ac:dyDescent="0.3">
      <c r="A7" s="52">
        <f>RANK(F7,F$4:F$23,0)</f>
        <v>4</v>
      </c>
      <c r="B7" s="86" t="s">
        <v>39</v>
      </c>
      <c r="C7" s="18">
        <v>2009</v>
      </c>
      <c r="D7" s="48" t="s">
        <v>9</v>
      </c>
      <c r="E7" s="52" t="s">
        <v>20</v>
      </c>
      <c r="F7" s="46">
        <f>H7</f>
        <v>61</v>
      </c>
      <c r="G7" s="179"/>
      <c r="H7" s="180">
        <v>61</v>
      </c>
      <c r="I7" s="181"/>
      <c r="J7" s="182"/>
      <c r="K7" s="45"/>
    </row>
    <row r="8" spans="1:209" s="3" customFormat="1" x14ac:dyDescent="0.3">
      <c r="A8" s="52">
        <f>RANK(F8,F$4:F$23,0)</f>
        <v>5</v>
      </c>
      <c r="B8" s="86" t="s">
        <v>62</v>
      </c>
      <c r="C8" s="18" t="s">
        <v>61</v>
      </c>
      <c r="D8" s="48" t="s">
        <v>9</v>
      </c>
      <c r="E8" s="52" t="s">
        <v>19</v>
      </c>
      <c r="F8" s="46">
        <f>J8</f>
        <v>60</v>
      </c>
      <c r="G8" s="179"/>
      <c r="H8" s="180"/>
      <c r="I8" s="181"/>
      <c r="J8" s="182">
        <v>60</v>
      </c>
    </row>
    <row r="9" spans="1:209" s="3" customFormat="1" x14ac:dyDescent="0.3">
      <c r="A9" s="52">
        <f>RANK(F9,F$4:F$23,0)</f>
        <v>6</v>
      </c>
      <c r="B9" s="86" t="s">
        <v>23</v>
      </c>
      <c r="C9" s="18">
        <v>2008</v>
      </c>
      <c r="D9" s="48" t="s">
        <v>9</v>
      </c>
      <c r="E9" s="52" t="s">
        <v>19</v>
      </c>
      <c r="F9" s="46">
        <f>H9</f>
        <v>51</v>
      </c>
      <c r="G9" s="179"/>
      <c r="H9" s="180">
        <v>51</v>
      </c>
      <c r="I9" s="181"/>
      <c r="J9" s="182"/>
      <c r="K9" s="45"/>
    </row>
    <row r="10" spans="1:209" s="3" customFormat="1" x14ac:dyDescent="0.3">
      <c r="A10" s="52">
        <f>RANK(F10,F$4:F$23,0)</f>
        <v>7</v>
      </c>
      <c r="B10" s="86" t="s">
        <v>30</v>
      </c>
      <c r="C10" s="18">
        <v>2009</v>
      </c>
      <c r="D10" s="48" t="s">
        <v>9</v>
      </c>
      <c r="E10" s="52" t="s">
        <v>67</v>
      </c>
      <c r="F10" s="46">
        <f>H10</f>
        <v>45</v>
      </c>
      <c r="G10" s="179"/>
      <c r="H10" s="180">
        <v>45</v>
      </c>
      <c r="I10" s="181"/>
      <c r="J10" s="182"/>
      <c r="K10" s="45"/>
    </row>
    <row r="11" spans="1:209" s="3" customFormat="1" x14ac:dyDescent="0.3">
      <c r="A11" s="52">
        <f>RANK(F11,F$4:F$23,0)</f>
        <v>7</v>
      </c>
      <c r="B11" s="86" t="s">
        <v>40</v>
      </c>
      <c r="C11" s="18">
        <v>2010</v>
      </c>
      <c r="D11" s="48">
        <v>1</v>
      </c>
      <c r="E11" s="52" t="s">
        <v>50</v>
      </c>
      <c r="F11" s="46">
        <f>J11</f>
        <v>45</v>
      </c>
      <c r="G11" s="179"/>
      <c r="H11" s="180"/>
      <c r="I11" s="181"/>
      <c r="J11" s="182">
        <v>45</v>
      </c>
      <c r="K11" s="45"/>
    </row>
    <row r="12" spans="1:209" s="3" customFormat="1" x14ac:dyDescent="0.3">
      <c r="A12" s="52">
        <f>RANK(F12,F$4:F$23,0)</f>
        <v>9</v>
      </c>
      <c r="B12" s="86" t="s">
        <v>45</v>
      </c>
      <c r="C12" s="18">
        <v>2009</v>
      </c>
      <c r="D12" s="48" t="s">
        <v>9</v>
      </c>
      <c r="E12" s="52" t="s">
        <v>19</v>
      </c>
      <c r="F12" s="46">
        <f>H12</f>
        <v>32</v>
      </c>
      <c r="G12" s="179"/>
      <c r="H12" s="180">
        <v>32</v>
      </c>
      <c r="I12" s="181"/>
      <c r="J12" s="182"/>
      <c r="K12" s="45"/>
    </row>
    <row r="13" spans="1:209" s="3" customFormat="1" x14ac:dyDescent="0.3">
      <c r="A13" s="52">
        <f>RANK(F13,F$4:F$23,0)</f>
        <v>10</v>
      </c>
      <c r="B13" s="86" t="s">
        <v>43</v>
      </c>
      <c r="C13" s="18">
        <v>2009</v>
      </c>
      <c r="D13" s="48" t="s">
        <v>9</v>
      </c>
      <c r="E13" s="52" t="s">
        <v>19</v>
      </c>
      <c r="F13" s="46">
        <f>J13</f>
        <v>30</v>
      </c>
      <c r="G13" s="179"/>
      <c r="H13" s="180"/>
      <c r="I13" s="181"/>
      <c r="J13" s="182">
        <v>30</v>
      </c>
      <c r="K13" s="45"/>
    </row>
    <row r="14" spans="1:209" s="3" customFormat="1" x14ac:dyDescent="0.3">
      <c r="A14" s="52">
        <f>RANK(F14,F$4:F$23,0)</f>
        <v>11</v>
      </c>
      <c r="B14" s="86" t="s">
        <v>46</v>
      </c>
      <c r="C14" s="18">
        <v>2009</v>
      </c>
      <c r="D14" s="48">
        <v>2</v>
      </c>
      <c r="E14" s="52" t="s">
        <v>47</v>
      </c>
      <c r="F14" s="46">
        <f>H14</f>
        <v>22</v>
      </c>
      <c r="G14" s="179"/>
      <c r="H14" s="180">
        <v>22</v>
      </c>
      <c r="I14" s="181"/>
      <c r="J14" s="182"/>
    </row>
    <row r="15" spans="1:209" s="3" customFormat="1" x14ac:dyDescent="0.3">
      <c r="A15" s="52">
        <f>RANK(F15,F$4:F$23,0)</f>
        <v>12</v>
      </c>
      <c r="B15" s="86" t="s">
        <v>79</v>
      </c>
      <c r="C15" s="18">
        <v>2010</v>
      </c>
      <c r="D15" s="48" t="s">
        <v>9</v>
      </c>
      <c r="E15" s="52" t="s">
        <v>31</v>
      </c>
      <c r="F15" s="46">
        <f>J15</f>
        <v>0</v>
      </c>
      <c r="G15" s="179"/>
      <c r="H15" s="180"/>
      <c r="I15" s="181"/>
      <c r="J15" s="182">
        <v>0</v>
      </c>
      <c r="K15" s="45"/>
    </row>
    <row r="16" spans="1:209" s="3" customFormat="1" x14ac:dyDescent="0.3">
      <c r="A16" s="52">
        <f>RANK(F16,F$4:F$23,0)</f>
        <v>12</v>
      </c>
      <c r="B16" s="86" t="s">
        <v>80</v>
      </c>
      <c r="C16" s="17">
        <v>2010</v>
      </c>
      <c r="D16" s="49" t="s">
        <v>9</v>
      </c>
      <c r="E16" s="36" t="s">
        <v>19</v>
      </c>
      <c r="F16" s="46">
        <f>J16</f>
        <v>0</v>
      </c>
      <c r="G16" s="179"/>
      <c r="H16" s="180"/>
      <c r="I16" s="181"/>
      <c r="J16" s="182">
        <v>0</v>
      </c>
      <c r="K16" s="45"/>
    </row>
    <row r="17" spans="1:209" s="3" customFormat="1" x14ac:dyDescent="0.3">
      <c r="A17" s="52">
        <f>RANK(F17,F$4:F$23,0)</f>
        <v>12</v>
      </c>
      <c r="B17" s="86" t="s">
        <v>59</v>
      </c>
      <c r="C17" s="18">
        <v>2011</v>
      </c>
      <c r="D17" s="48" t="s">
        <v>9</v>
      </c>
      <c r="E17" s="36" t="s">
        <v>20</v>
      </c>
      <c r="F17" s="46">
        <f>J17</f>
        <v>0</v>
      </c>
      <c r="G17" s="179"/>
      <c r="H17" s="180"/>
      <c r="I17" s="181"/>
      <c r="J17" s="182">
        <v>0</v>
      </c>
      <c r="K17" s="45"/>
    </row>
    <row r="18" spans="1:209" s="3" customFormat="1" x14ac:dyDescent="0.3">
      <c r="A18" s="52">
        <f>RANK(F18,F$4:F$23,0)</f>
        <v>12</v>
      </c>
      <c r="B18" s="86" t="s">
        <v>51</v>
      </c>
      <c r="C18" s="18">
        <v>2010</v>
      </c>
      <c r="D18" s="48" t="s">
        <v>9</v>
      </c>
      <c r="E18" s="52" t="s">
        <v>19</v>
      </c>
      <c r="F18" s="46">
        <f>H18</f>
        <v>0</v>
      </c>
      <c r="G18" s="179"/>
      <c r="H18" s="180">
        <v>0</v>
      </c>
      <c r="I18" s="181"/>
      <c r="J18" s="182"/>
      <c r="K18" s="45"/>
    </row>
    <row r="19" spans="1:209" s="3" customFormat="1" x14ac:dyDescent="0.3">
      <c r="A19" s="52">
        <f>RANK(F19,F$4:F$23,0)</f>
        <v>12</v>
      </c>
      <c r="B19" s="9" t="s">
        <v>55</v>
      </c>
      <c r="C19" s="15">
        <v>2010</v>
      </c>
      <c r="D19" s="94" t="s">
        <v>9</v>
      </c>
      <c r="E19" s="52" t="s">
        <v>19</v>
      </c>
      <c r="F19" s="46">
        <f>J19</f>
        <v>0</v>
      </c>
      <c r="G19" s="163"/>
      <c r="H19" s="175"/>
      <c r="I19" s="164"/>
      <c r="J19" s="165">
        <v>0</v>
      </c>
    </row>
    <row r="20" spans="1:209" s="3" customFormat="1" x14ac:dyDescent="0.3">
      <c r="A20" s="52"/>
      <c r="B20" s="86" t="s">
        <v>35</v>
      </c>
      <c r="C20" s="18">
        <v>2010</v>
      </c>
      <c r="D20" s="48" t="s">
        <v>9</v>
      </c>
      <c r="E20" s="52" t="s">
        <v>27</v>
      </c>
      <c r="F20" s="46" t="s">
        <v>38</v>
      </c>
      <c r="G20" s="167" t="s">
        <v>68</v>
      </c>
      <c r="H20" s="177" t="s">
        <v>75</v>
      </c>
      <c r="I20" s="164"/>
      <c r="J20" s="165"/>
      <c r="K20" s="45"/>
    </row>
    <row r="21" spans="1:209" s="3" customFormat="1" x14ac:dyDescent="0.3">
      <c r="A21" s="52"/>
      <c r="B21" s="86" t="s">
        <v>81</v>
      </c>
      <c r="C21" s="18">
        <v>2009</v>
      </c>
      <c r="D21" s="48" t="s">
        <v>9</v>
      </c>
      <c r="E21" s="52" t="s">
        <v>26</v>
      </c>
      <c r="F21" s="46" t="s">
        <v>38</v>
      </c>
      <c r="G21" s="183"/>
      <c r="H21" s="180"/>
      <c r="I21" s="181"/>
      <c r="J21" s="188" t="s">
        <v>68</v>
      </c>
      <c r="K21" s="45"/>
    </row>
    <row r="22" spans="1:209" s="3" customFormat="1" x14ac:dyDescent="0.3">
      <c r="A22" s="52"/>
      <c r="B22" s="86" t="s">
        <v>82</v>
      </c>
      <c r="C22" s="18">
        <v>2011</v>
      </c>
      <c r="D22" s="48" t="s">
        <v>9</v>
      </c>
      <c r="E22" s="52" t="s">
        <v>19</v>
      </c>
      <c r="F22" s="46" t="s">
        <v>38</v>
      </c>
      <c r="G22" s="179"/>
      <c r="H22" s="180"/>
      <c r="I22" s="181"/>
      <c r="J22" s="188" t="s">
        <v>68</v>
      </c>
      <c r="K22" s="45"/>
    </row>
    <row r="23" spans="1:209" s="3" customFormat="1" x14ac:dyDescent="0.3">
      <c r="A23" s="52"/>
      <c r="B23" s="9" t="s">
        <v>44</v>
      </c>
      <c r="C23" s="15">
        <v>2010</v>
      </c>
      <c r="D23" s="94" t="s">
        <v>9</v>
      </c>
      <c r="E23" s="52" t="s">
        <v>19</v>
      </c>
      <c r="F23" s="46" t="s">
        <v>38</v>
      </c>
      <c r="G23" s="163"/>
      <c r="H23" s="175"/>
      <c r="I23" s="164"/>
      <c r="J23" s="189" t="s">
        <v>68</v>
      </c>
      <c r="K23" s="45"/>
    </row>
    <row r="24" spans="1:209" s="3" customFormat="1" ht="15" thickBot="1" x14ac:dyDescent="0.35">
      <c r="A24" s="96"/>
      <c r="B24" s="101"/>
      <c r="C24" s="97"/>
      <c r="D24" s="98"/>
      <c r="E24" s="95"/>
      <c r="F24" s="104"/>
      <c r="G24" s="184"/>
      <c r="H24" s="185"/>
      <c r="I24" s="186"/>
      <c r="J24" s="187"/>
    </row>
    <row r="25" spans="1:209" x14ac:dyDescent="0.3">
      <c r="I25" s="3"/>
      <c r="GX25" s="3"/>
      <c r="GY25" s="3"/>
      <c r="GZ25" s="3"/>
      <c r="HA25" s="3"/>
    </row>
    <row r="26" spans="1:209" x14ac:dyDescent="0.3">
      <c r="I26" s="3"/>
      <c r="GX26" s="3"/>
      <c r="GY26" s="3"/>
      <c r="GZ26" s="3"/>
      <c r="HA26" s="3"/>
    </row>
  </sheetData>
  <sortState ref="A4:IC19">
    <sortCondition ref="A4:A19"/>
  </sortState>
  <mergeCells count="5">
    <mergeCell ref="A2:A3"/>
    <mergeCell ref="B2:D2"/>
    <mergeCell ref="F2:F3"/>
    <mergeCell ref="G2:I2"/>
    <mergeCell ref="E2:E3"/>
  </mergeCells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"/>
  <sheetViews>
    <sheetView zoomScale="115" zoomScaleNormal="115" zoomScaleSheetLayoutView="85" workbookViewId="0">
      <selection activeCell="H3" sqref="H3"/>
    </sheetView>
  </sheetViews>
  <sheetFormatPr defaultRowHeight="14.4" x14ac:dyDescent="0.3"/>
  <cols>
    <col min="1" max="1" width="4.6640625" customWidth="1"/>
    <col min="2" max="2" width="24.21875" customWidth="1"/>
    <col min="3" max="3" width="7.21875" customWidth="1"/>
    <col min="4" max="4" width="9" customWidth="1"/>
    <col min="5" max="5" width="25.5546875" bestFit="1" customWidth="1"/>
    <col min="6" max="6" width="18.77734375" style="71" customWidth="1"/>
    <col min="7" max="7" width="6.77734375" style="26" customWidth="1"/>
    <col min="8" max="8" width="7.21875" customWidth="1"/>
  </cols>
  <sheetData>
    <row r="1" spans="1:8" ht="15" thickBot="1" x14ac:dyDescent="0.35">
      <c r="A1" t="s">
        <v>83</v>
      </c>
    </row>
    <row r="2" spans="1:8" ht="60" customHeight="1" thickBot="1" x14ac:dyDescent="0.35">
      <c r="A2" s="134" t="s">
        <v>0</v>
      </c>
      <c r="B2" s="136" t="s">
        <v>1</v>
      </c>
      <c r="C2" s="137"/>
      <c r="D2" s="138"/>
      <c r="E2" s="78" t="s">
        <v>2</v>
      </c>
      <c r="F2" s="143" t="s">
        <v>18</v>
      </c>
      <c r="G2" s="139" t="s">
        <v>3</v>
      </c>
      <c r="H2" s="190" t="s">
        <v>77</v>
      </c>
    </row>
    <row r="3" spans="1:8" ht="15" thickBot="1" x14ac:dyDescent="0.35">
      <c r="A3" s="135"/>
      <c r="B3" s="14" t="s">
        <v>4</v>
      </c>
      <c r="C3" s="11" t="s">
        <v>5</v>
      </c>
      <c r="D3" s="12" t="s">
        <v>6</v>
      </c>
      <c r="E3" s="77" t="s">
        <v>7</v>
      </c>
      <c r="F3" s="144"/>
      <c r="G3" s="140"/>
      <c r="H3" s="89">
        <v>130</v>
      </c>
    </row>
    <row r="4" spans="1:8" x14ac:dyDescent="0.3">
      <c r="A4" s="70">
        <f>RANK(G4,G$4:G$6,0)</f>
        <v>1</v>
      </c>
      <c r="B4" s="119" t="s">
        <v>84</v>
      </c>
      <c r="C4" s="130">
        <v>1984</v>
      </c>
      <c r="D4" s="131" t="s">
        <v>10</v>
      </c>
      <c r="E4" s="81" t="s">
        <v>85</v>
      </c>
      <c r="F4" s="132" t="s">
        <v>50</v>
      </c>
      <c r="G4" s="30">
        <f>H4</f>
        <v>75</v>
      </c>
      <c r="H4" s="84">
        <v>75</v>
      </c>
    </row>
    <row r="5" spans="1:8" x14ac:dyDescent="0.3">
      <c r="A5" s="36">
        <f>RANK(G5,G$4:G$6,0)</f>
        <v>2</v>
      </c>
      <c r="B5" s="9" t="s">
        <v>45</v>
      </c>
      <c r="C5" s="16">
        <v>2009</v>
      </c>
      <c r="D5" s="21" t="s">
        <v>9</v>
      </c>
      <c r="E5" s="22" t="s">
        <v>72</v>
      </c>
      <c r="F5" s="72" t="s">
        <v>19</v>
      </c>
      <c r="G5" s="27">
        <f>H5</f>
        <v>32</v>
      </c>
      <c r="H5" s="22">
        <v>32</v>
      </c>
    </row>
    <row r="6" spans="1:8" ht="15" thickBot="1" x14ac:dyDescent="0.35">
      <c r="A6" s="100"/>
      <c r="B6" s="105"/>
      <c r="C6" s="106"/>
      <c r="D6" s="107"/>
      <c r="E6" s="108"/>
      <c r="F6" s="109"/>
      <c r="G6" s="99"/>
      <c r="H6" s="102"/>
    </row>
  </sheetData>
  <sortState ref="A4:O13">
    <sortCondition ref="A4:A13"/>
  </sortState>
  <mergeCells count="4">
    <mergeCell ref="A2:A3"/>
    <mergeCell ref="B2:D2"/>
    <mergeCell ref="G2:G3"/>
    <mergeCell ref="F2:F3"/>
  </mergeCells>
  <pageMargins left="0.7" right="0.7" top="0.75" bottom="0.75" header="0.3" footer="0.3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zoomScale="115" zoomScaleNormal="115" zoomScaleSheetLayoutView="100" workbookViewId="0">
      <selection activeCell="G6" sqref="G6"/>
    </sheetView>
  </sheetViews>
  <sheetFormatPr defaultRowHeight="14.4" x14ac:dyDescent="0.3"/>
  <cols>
    <col min="1" max="1" width="4.6640625" customWidth="1"/>
    <col min="2" max="2" width="27" customWidth="1"/>
    <col min="3" max="3" width="7.77734375" customWidth="1"/>
    <col min="4" max="4" width="8.88671875" customWidth="1"/>
    <col min="5" max="5" width="25.5546875" bestFit="1" customWidth="1"/>
    <col min="6" max="6" width="18.5546875" style="71" customWidth="1"/>
    <col min="7" max="7" width="6.77734375" style="26" customWidth="1"/>
    <col min="8" max="8" width="7.21875" customWidth="1"/>
    <col min="9" max="13" width="7.21875" hidden="1" customWidth="1"/>
  </cols>
  <sheetData>
    <row r="1" spans="1:14" ht="15" thickBot="1" x14ac:dyDescent="0.35">
      <c r="A1" t="s">
        <v>86</v>
      </c>
    </row>
    <row r="2" spans="1:14" ht="48.75" customHeight="1" thickBot="1" x14ac:dyDescent="0.35">
      <c r="A2" s="134" t="s">
        <v>0</v>
      </c>
      <c r="B2" s="136" t="s">
        <v>1</v>
      </c>
      <c r="C2" s="137"/>
      <c r="D2" s="138"/>
      <c r="E2" s="34" t="s">
        <v>2</v>
      </c>
      <c r="F2" s="155" t="s">
        <v>18</v>
      </c>
      <c r="G2" s="139" t="s">
        <v>3</v>
      </c>
      <c r="H2" s="115" t="s">
        <v>77</v>
      </c>
      <c r="I2" s="65"/>
      <c r="J2" s="65"/>
      <c r="K2" s="153"/>
      <c r="L2" s="154"/>
      <c r="M2" s="65"/>
      <c r="N2" s="44"/>
    </row>
    <row r="3" spans="1:14" ht="15.45" customHeight="1" thickBot="1" x14ac:dyDescent="0.35">
      <c r="A3" s="135"/>
      <c r="B3" s="79" t="s">
        <v>4</v>
      </c>
      <c r="C3" s="1" t="s">
        <v>5</v>
      </c>
      <c r="D3" s="54" t="s">
        <v>6</v>
      </c>
      <c r="E3" s="55" t="s">
        <v>7</v>
      </c>
      <c r="F3" s="156"/>
      <c r="G3" s="140"/>
      <c r="H3" s="62">
        <v>130</v>
      </c>
      <c r="I3" s="62"/>
      <c r="J3" s="62"/>
      <c r="K3" s="60"/>
      <c r="L3" s="61"/>
      <c r="M3" s="62"/>
      <c r="N3" s="45"/>
    </row>
    <row r="4" spans="1:14" x14ac:dyDescent="0.3">
      <c r="A4" s="56">
        <f>RANK(G4,G$4:G$5,0)</f>
        <v>1</v>
      </c>
      <c r="B4" s="87" t="s">
        <v>57</v>
      </c>
      <c r="C4" s="25">
        <v>1990</v>
      </c>
      <c r="D4" s="57" t="s">
        <v>8</v>
      </c>
      <c r="E4" s="31" t="s">
        <v>58</v>
      </c>
      <c r="F4" s="56" t="s">
        <v>19</v>
      </c>
      <c r="G4" s="51">
        <f>H4</f>
        <v>69</v>
      </c>
      <c r="H4" s="43">
        <v>69</v>
      </c>
      <c r="I4" s="43"/>
      <c r="J4" s="43"/>
      <c r="K4" s="41"/>
      <c r="L4" s="42"/>
      <c r="M4" s="43"/>
      <c r="N4" s="3"/>
    </row>
    <row r="5" spans="1:14" x14ac:dyDescent="0.3">
      <c r="A5" s="52">
        <f>RANK(G5,G$4:G$5,0)</f>
        <v>2</v>
      </c>
      <c r="B5" s="4" t="s">
        <v>63</v>
      </c>
      <c r="C5" s="10">
        <v>1997</v>
      </c>
      <c r="D5" s="35" t="s">
        <v>9</v>
      </c>
      <c r="E5" s="5" t="s">
        <v>64</v>
      </c>
      <c r="F5" s="75" t="s">
        <v>47</v>
      </c>
      <c r="G5" s="46">
        <f>H5</f>
        <v>22</v>
      </c>
      <c r="H5" s="40">
        <v>22</v>
      </c>
      <c r="I5" s="40"/>
      <c r="J5" s="40"/>
      <c r="K5" s="38"/>
      <c r="L5" s="39"/>
      <c r="M5" s="40"/>
      <c r="N5" s="3"/>
    </row>
    <row r="6" spans="1:14" ht="15" thickBot="1" x14ac:dyDescent="0.35">
      <c r="A6" s="100"/>
      <c r="B6" s="103"/>
      <c r="C6" s="111"/>
      <c r="D6" s="112"/>
      <c r="E6" s="102"/>
      <c r="F6" s="110"/>
      <c r="G6" s="104"/>
      <c r="H6" s="89"/>
      <c r="I6" s="89"/>
      <c r="J6" s="89"/>
      <c r="K6" s="113"/>
      <c r="L6" s="114"/>
      <c r="M6" s="89"/>
      <c r="N6" s="3"/>
    </row>
    <row r="7" spans="1:14" x14ac:dyDescent="0.3">
      <c r="A7" s="29"/>
      <c r="B7" s="3"/>
      <c r="C7" s="29"/>
      <c r="D7" s="29"/>
      <c r="E7" s="3"/>
      <c r="F7" s="76"/>
      <c r="H7" s="3"/>
      <c r="I7" s="3"/>
      <c r="J7" s="3"/>
      <c r="K7" s="3"/>
      <c r="L7" s="3"/>
      <c r="M7" s="3"/>
    </row>
    <row r="8" spans="1:14" x14ac:dyDescent="0.3">
      <c r="A8" s="29"/>
      <c r="B8" s="3"/>
      <c r="C8" s="29"/>
      <c r="D8" s="29"/>
      <c r="E8" s="3"/>
      <c r="F8" s="76"/>
      <c r="H8" s="3"/>
      <c r="I8" s="3"/>
      <c r="J8" s="3"/>
      <c r="K8" s="3"/>
      <c r="L8" s="3"/>
      <c r="M8" s="3"/>
    </row>
    <row r="9" spans="1:14" x14ac:dyDescent="0.3">
      <c r="A9" s="29"/>
      <c r="B9" s="3"/>
      <c r="C9" s="29"/>
      <c r="D9" s="29"/>
      <c r="E9" s="3"/>
      <c r="F9" s="76"/>
      <c r="H9" s="3"/>
      <c r="I9" s="3"/>
      <c r="J9" s="3"/>
      <c r="K9" s="3"/>
      <c r="L9" s="3"/>
      <c r="M9" s="3"/>
    </row>
  </sheetData>
  <sortState ref="A4:AC11">
    <sortCondition ref="A4:A11"/>
  </sortState>
  <mergeCells count="5">
    <mergeCell ref="K2:L2"/>
    <mergeCell ref="A2:A3"/>
    <mergeCell ref="B2:D2"/>
    <mergeCell ref="G2:G3"/>
    <mergeCell ref="F2:F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zoomScale="85" zoomScaleNormal="85" workbookViewId="0">
      <selection activeCell="O36" sqref="O36"/>
    </sheetView>
  </sheetViews>
  <sheetFormatPr defaultRowHeight="14.4" x14ac:dyDescent="0.3"/>
  <cols>
    <col min="1" max="1" width="4.6640625" customWidth="1"/>
    <col min="2" max="2" width="25.21875" customWidth="1"/>
    <col min="3" max="3" width="7" customWidth="1"/>
    <col min="4" max="4" width="8.109375" customWidth="1"/>
    <col min="5" max="5" width="31.6640625" bestFit="1" customWidth="1"/>
    <col min="6" max="6" width="18.5546875" style="71" customWidth="1"/>
    <col min="7" max="7" width="7.5546875" customWidth="1"/>
    <col min="8" max="12" width="0" hidden="1" customWidth="1"/>
  </cols>
  <sheetData>
    <row r="1" spans="1:12" ht="15" thickBot="1" x14ac:dyDescent="0.35">
      <c r="A1" t="s">
        <v>87</v>
      </c>
    </row>
    <row r="2" spans="1:12" ht="48.75" customHeight="1" thickBot="1" x14ac:dyDescent="0.35">
      <c r="A2" s="134" t="s">
        <v>0</v>
      </c>
      <c r="B2" s="136" t="s">
        <v>1</v>
      </c>
      <c r="C2" s="137"/>
      <c r="D2" s="138"/>
      <c r="E2" s="34" t="s">
        <v>2</v>
      </c>
      <c r="F2" s="155" t="s">
        <v>18</v>
      </c>
      <c r="G2" s="139" t="s">
        <v>3</v>
      </c>
      <c r="H2" s="158"/>
      <c r="I2" s="159"/>
      <c r="J2" s="145"/>
      <c r="K2" s="157"/>
      <c r="L2" s="116"/>
    </row>
    <row r="3" spans="1:12" ht="15" thickBot="1" x14ac:dyDescent="0.35">
      <c r="A3" s="135"/>
      <c r="B3" s="53" t="s">
        <v>4</v>
      </c>
      <c r="C3" s="1" t="s">
        <v>5</v>
      </c>
      <c r="D3" s="54" t="s">
        <v>6</v>
      </c>
      <c r="E3" s="55" t="s">
        <v>7</v>
      </c>
      <c r="F3" s="156"/>
      <c r="G3" s="140"/>
      <c r="H3" s="127"/>
      <c r="I3" s="128"/>
      <c r="J3" s="127"/>
      <c r="K3" s="128"/>
      <c r="L3" s="133"/>
    </row>
    <row r="4" spans="1:12" x14ac:dyDescent="0.3">
      <c r="A4" s="57">
        <f t="shared" ref="A4:A10" si="0">RANK(G4,G$4:G$18,0)</f>
        <v>1</v>
      </c>
      <c r="B4" s="19"/>
      <c r="C4" s="125"/>
      <c r="D4" s="126"/>
      <c r="E4" s="32"/>
      <c r="F4" s="58"/>
      <c r="G4" s="191">
        <f>H4+I4+L4</f>
        <v>0</v>
      </c>
      <c r="H4" s="13"/>
      <c r="I4" s="7"/>
      <c r="J4" s="13"/>
      <c r="K4" s="7"/>
      <c r="L4" s="32"/>
    </row>
    <row r="5" spans="1:12" hidden="1" x14ac:dyDescent="0.3">
      <c r="A5" s="35">
        <f t="shared" si="0"/>
        <v>1</v>
      </c>
      <c r="B5" s="24"/>
      <c r="C5" s="25"/>
      <c r="D5" s="57"/>
      <c r="E5" s="31"/>
      <c r="F5" s="75"/>
      <c r="G5" s="30">
        <f>H5+I5+K5+L5</f>
        <v>0</v>
      </c>
      <c r="H5" s="8"/>
      <c r="I5" s="6"/>
      <c r="J5" s="8"/>
      <c r="K5" s="6"/>
      <c r="L5" s="5"/>
    </row>
    <row r="6" spans="1:12" ht="15" hidden="1" customHeight="1" x14ac:dyDescent="0.3">
      <c r="A6" s="35">
        <f t="shared" si="0"/>
        <v>1</v>
      </c>
      <c r="B6" s="4"/>
      <c r="C6" s="10"/>
      <c r="D6" s="35"/>
      <c r="E6" s="5"/>
      <c r="F6" s="75"/>
      <c r="G6" s="30">
        <f>H6+L6</f>
        <v>0</v>
      </c>
      <c r="H6" s="8"/>
      <c r="I6" s="39"/>
      <c r="J6" s="8"/>
      <c r="K6" s="39"/>
      <c r="L6" s="5"/>
    </row>
    <row r="7" spans="1:12" hidden="1" x14ac:dyDescent="0.3">
      <c r="A7" s="35">
        <f t="shared" si="0"/>
        <v>1</v>
      </c>
      <c r="B7" s="4"/>
      <c r="C7" s="10"/>
      <c r="D7" s="35"/>
      <c r="E7" s="5"/>
      <c r="F7" s="75"/>
      <c r="G7" s="30">
        <f>L7</f>
        <v>0</v>
      </c>
      <c r="H7" s="8"/>
      <c r="I7" s="6"/>
      <c r="J7" s="8"/>
      <c r="K7" s="6"/>
      <c r="L7" s="5"/>
    </row>
    <row r="8" spans="1:12" hidden="1" x14ac:dyDescent="0.3">
      <c r="A8" s="35">
        <f t="shared" si="0"/>
        <v>1</v>
      </c>
      <c r="B8" s="4"/>
      <c r="C8" s="10"/>
      <c r="D8" s="35"/>
      <c r="E8" s="22"/>
      <c r="F8" s="75"/>
      <c r="G8" s="30">
        <f>H8</f>
        <v>0</v>
      </c>
      <c r="H8" s="8"/>
      <c r="I8" s="6"/>
      <c r="J8" s="8"/>
      <c r="K8" s="6"/>
      <c r="L8" s="5"/>
    </row>
    <row r="9" spans="1:12" hidden="1" x14ac:dyDescent="0.3">
      <c r="A9" s="35">
        <f t="shared" si="0"/>
        <v>1</v>
      </c>
      <c r="B9" s="9"/>
      <c r="C9" s="82"/>
      <c r="D9" s="83"/>
      <c r="E9" s="22"/>
      <c r="F9" s="74"/>
      <c r="G9" s="51">
        <v>0</v>
      </c>
      <c r="H9" s="8"/>
      <c r="I9" s="6"/>
      <c r="J9" s="8"/>
      <c r="K9" s="6"/>
      <c r="L9" s="5"/>
    </row>
    <row r="10" spans="1:12" hidden="1" x14ac:dyDescent="0.3">
      <c r="A10" s="35">
        <f t="shared" si="0"/>
        <v>1</v>
      </c>
      <c r="B10" s="4"/>
      <c r="C10" s="10"/>
      <c r="D10" s="35"/>
      <c r="E10" s="22"/>
      <c r="F10" s="75"/>
      <c r="G10" s="30">
        <v>0</v>
      </c>
      <c r="H10" s="8"/>
      <c r="I10" s="6"/>
      <c r="J10" s="8"/>
      <c r="K10" s="6"/>
      <c r="L10" s="5"/>
    </row>
    <row r="11" spans="1:12" hidden="1" x14ac:dyDescent="0.3">
      <c r="A11" s="35">
        <f t="shared" ref="A11:A13" si="1">RANK(G11,G$4:G$18,0)</f>
        <v>1</v>
      </c>
      <c r="B11" s="4"/>
      <c r="C11" s="10"/>
      <c r="D11" s="35"/>
      <c r="E11" s="5"/>
      <c r="F11" s="75"/>
      <c r="G11" s="30">
        <v>0</v>
      </c>
      <c r="H11" s="8"/>
      <c r="I11" s="6"/>
      <c r="J11" s="8"/>
      <c r="K11" s="6"/>
      <c r="L11" s="5"/>
    </row>
    <row r="12" spans="1:12" hidden="1" x14ac:dyDescent="0.3">
      <c r="A12" s="35">
        <f t="shared" si="1"/>
        <v>1</v>
      </c>
      <c r="B12" s="4"/>
      <c r="C12" s="10"/>
      <c r="D12" s="35"/>
      <c r="E12" s="5"/>
      <c r="F12" s="75"/>
      <c r="G12" s="30">
        <v>0</v>
      </c>
      <c r="H12" s="8"/>
      <c r="I12" s="6"/>
      <c r="J12" s="8"/>
      <c r="K12" s="6"/>
      <c r="L12" s="5"/>
    </row>
    <row r="13" spans="1:12" hidden="1" x14ac:dyDescent="0.3">
      <c r="A13" s="35">
        <f t="shared" si="1"/>
        <v>1</v>
      </c>
      <c r="B13" s="9"/>
      <c r="C13" s="10"/>
      <c r="D13" s="35"/>
      <c r="E13" s="5"/>
      <c r="F13" s="75"/>
      <c r="G13" s="30">
        <v>0</v>
      </c>
      <c r="H13" s="8"/>
      <c r="I13" s="6"/>
      <c r="J13" s="8"/>
      <c r="K13" s="6"/>
      <c r="L13" s="5"/>
    </row>
    <row r="14" spans="1:12" ht="15" thickBot="1" x14ac:dyDescent="0.35">
      <c r="A14" s="54"/>
      <c r="B14" s="28"/>
      <c r="C14" s="1"/>
      <c r="D14" s="54"/>
      <c r="E14" s="23"/>
      <c r="F14" s="63"/>
      <c r="G14" s="47">
        <v>0</v>
      </c>
      <c r="H14" s="129"/>
      <c r="I14" s="2"/>
      <c r="J14" s="129"/>
      <c r="K14" s="2"/>
      <c r="L14" s="23"/>
    </row>
  </sheetData>
  <sortState ref="A4:M10">
    <sortCondition ref="A4:A10"/>
  </sortState>
  <mergeCells count="6">
    <mergeCell ref="J2:K2"/>
    <mergeCell ref="A2:A3"/>
    <mergeCell ref="B2:D2"/>
    <mergeCell ref="G2:G3"/>
    <mergeCell ref="F2:F3"/>
    <mergeCell ref="H2:I2"/>
  </mergeCells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основной</vt:lpstr>
      <vt:lpstr>юниоры</vt:lpstr>
      <vt:lpstr>юноши</vt:lpstr>
      <vt:lpstr>7-ми летние</vt:lpstr>
      <vt:lpstr>6-ти летние</vt:lpstr>
      <vt:lpstr>5-ти летние</vt:lpstr>
      <vt:lpstr>'6-ти летние'!Область_печати</vt:lpstr>
      <vt:lpstr>'7-ми летние'!Область_печати</vt:lpstr>
      <vt:lpstr>основной!Область_печати</vt:lpstr>
      <vt:lpstr>юниоры!Область_печати</vt:lpstr>
      <vt:lpstr>юноши!Область_печати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2026-04-02T10:31:35Z</dcterms:modified>
</cp:coreProperties>
</file>